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7995"/>
  </bookViews>
  <sheets>
    <sheet name="traitements Cultes" sheetId="1" r:id="rId1"/>
    <sheet name="Feuil2" sheetId="2" r:id="rId2"/>
    <sheet name="Feuil3" sheetId="3" r:id="rId3"/>
  </sheets>
  <definedNames>
    <definedName name="_xlnm._FilterDatabase" localSheetId="0" hidden="1">'traitements Cultes'!$C$1:$C$68</definedName>
  </definedNames>
  <calcPr calcId="145621"/>
</workbook>
</file>

<file path=xl/calcChain.xml><?xml version="1.0" encoding="utf-8"?>
<calcChain xmlns="http://schemas.openxmlformats.org/spreadsheetml/2006/main">
  <c r="W50" i="1" l="1"/>
  <c r="W51" i="1"/>
  <c r="W52" i="1"/>
  <c r="W53" i="1"/>
  <c r="W54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49" i="1"/>
  <c r="W46" i="1"/>
  <c r="W47" i="1"/>
  <c r="W48" i="1"/>
  <c r="W45" i="1"/>
  <c r="U4" i="1"/>
  <c r="U5" i="1"/>
  <c r="U6" i="1"/>
  <c r="U7" i="1"/>
  <c r="U8" i="1"/>
  <c r="U9" i="1"/>
  <c r="U10" i="1"/>
  <c r="U11" i="1"/>
  <c r="U12" i="1"/>
  <c r="U14" i="1"/>
  <c r="U15" i="1"/>
  <c r="U16" i="1"/>
  <c r="U17" i="1"/>
  <c r="U19" i="1"/>
  <c r="U20" i="1"/>
  <c r="U21" i="1"/>
  <c r="U22" i="1"/>
  <c r="U23" i="1"/>
  <c r="U24" i="1"/>
  <c r="U25" i="1"/>
  <c r="U26" i="1"/>
  <c r="U28" i="1"/>
  <c r="U29" i="1"/>
  <c r="U31" i="1"/>
  <c r="U32" i="1"/>
  <c r="U33" i="1"/>
  <c r="U34" i="1"/>
  <c r="U35" i="1"/>
  <c r="U37" i="1"/>
  <c r="U38" i="1"/>
  <c r="U39" i="1"/>
  <c r="U40" i="1"/>
  <c r="U41" i="1"/>
  <c r="U42" i="1"/>
  <c r="U3" i="1"/>
  <c r="U68" i="1" l="1"/>
  <c r="X68" i="1" s="1"/>
  <c r="U67" i="1"/>
  <c r="X67" i="1" s="1"/>
  <c r="U66" i="1"/>
  <c r="X66" i="1" s="1"/>
  <c r="U65" i="1"/>
  <c r="X65" i="1" s="1"/>
  <c r="U64" i="1"/>
  <c r="X64" i="1" s="1"/>
  <c r="U63" i="1"/>
  <c r="X63" i="1" s="1"/>
  <c r="U62" i="1"/>
  <c r="X62" i="1" s="1"/>
  <c r="U61" i="1"/>
  <c r="X61" i="1" s="1"/>
  <c r="U60" i="1"/>
  <c r="X60" i="1" s="1"/>
  <c r="U59" i="1"/>
  <c r="X59" i="1" s="1"/>
  <c r="U58" i="1"/>
  <c r="X58" i="1" s="1"/>
  <c r="U57" i="1"/>
  <c r="X57" i="1" s="1"/>
  <c r="U56" i="1"/>
  <c r="X56" i="1" s="1"/>
  <c r="U54" i="1" l="1"/>
  <c r="X54" i="1" s="1"/>
  <c r="U53" i="1"/>
  <c r="X53" i="1" s="1"/>
  <c r="U52" i="1"/>
  <c r="X52" i="1" s="1"/>
  <c r="U51" i="1"/>
  <c r="X51" i="1" s="1"/>
  <c r="U50" i="1"/>
  <c r="X50" i="1" s="1"/>
  <c r="U49" i="1"/>
  <c r="X49" i="1" s="1"/>
  <c r="U48" i="1"/>
  <c r="X48" i="1" s="1"/>
  <c r="U47" i="1"/>
  <c r="X47" i="1" s="1"/>
  <c r="U46" i="1"/>
  <c r="X46" i="1" s="1"/>
  <c r="U45" i="1"/>
  <c r="X45" i="1" s="1"/>
</calcChain>
</file>

<file path=xl/sharedStrings.xml><?xml version="1.0" encoding="utf-8"?>
<sst xmlns="http://schemas.openxmlformats.org/spreadsheetml/2006/main" count="147" uniqueCount="126">
  <si>
    <t>Archevêque</t>
  </si>
  <si>
    <t xml:space="preserve">Evêque </t>
  </si>
  <si>
    <t>Vicaire général d'archevêché ou d'évêché</t>
  </si>
  <si>
    <t>Chanoine d'archevêché ou d'évêché</t>
  </si>
  <si>
    <t>Secrétaire d'archevêché ou d'évêché</t>
  </si>
  <si>
    <t xml:space="preserve">Curé </t>
  </si>
  <si>
    <t xml:space="preserve">Desservant </t>
  </si>
  <si>
    <t xml:space="preserve">Chapelain </t>
  </si>
  <si>
    <t xml:space="preserve">Vicaire </t>
  </si>
  <si>
    <t>assistant paroissial</t>
  </si>
  <si>
    <r>
      <t xml:space="preserve">Ministres du culte </t>
    </r>
    <r>
      <rPr>
        <b/>
        <sz val="11"/>
        <color theme="1"/>
        <rFont val="Calibri"/>
        <family val="2"/>
        <scheme val="minor"/>
      </rPr>
      <t>protestant</t>
    </r>
  </si>
  <si>
    <t>Pasteur-président du Synode</t>
  </si>
  <si>
    <t>Premier pasteur</t>
  </si>
  <si>
    <t>Second pasteur, pasteur et secrétaire à la présidence du Synode</t>
  </si>
  <si>
    <t>Pasteur auxiliaire</t>
  </si>
  <si>
    <r>
      <t xml:space="preserve">Ministres du culte </t>
    </r>
    <r>
      <rPr>
        <b/>
        <sz val="11"/>
        <color theme="1"/>
        <rFont val="Calibri"/>
        <family val="2"/>
        <scheme val="minor"/>
      </rPr>
      <t>orthodoxe</t>
    </r>
  </si>
  <si>
    <t>Métropolite-Archevêque</t>
  </si>
  <si>
    <t>Vicaire général</t>
  </si>
  <si>
    <t xml:space="preserve">Secrétaire </t>
  </si>
  <si>
    <t>Cure-doyen</t>
  </si>
  <si>
    <r>
      <t xml:space="preserve">Ministres du culte </t>
    </r>
    <r>
      <rPr>
        <b/>
        <sz val="11"/>
        <color theme="1"/>
        <rFont val="Calibri"/>
        <family val="2"/>
        <scheme val="minor"/>
      </rPr>
      <t>anglican</t>
    </r>
  </si>
  <si>
    <t>Chapelain des églises d'Anvers et d'Ixelles (Eglise anglicane unifiée)</t>
  </si>
  <si>
    <t xml:space="preserve">Chapelain des autres églises </t>
  </si>
  <si>
    <r>
      <t xml:space="preserve">Ministres du culte </t>
    </r>
    <r>
      <rPr>
        <b/>
        <sz val="11"/>
        <color theme="1"/>
        <rFont val="Calibri"/>
        <family val="2"/>
        <scheme val="minor"/>
      </rPr>
      <t>israélite</t>
    </r>
  </si>
  <si>
    <t>Grand Rabbin de Belgique</t>
  </si>
  <si>
    <t>Grand Rabbin</t>
  </si>
  <si>
    <t>Secrétaire du Consistoire central israélite</t>
  </si>
  <si>
    <t xml:space="preserve">Rabbin </t>
  </si>
  <si>
    <t>Ministre officiant</t>
  </si>
  <si>
    <r>
      <t xml:space="preserve">Ministres du culte </t>
    </r>
    <r>
      <rPr>
        <b/>
        <sz val="11"/>
        <color theme="1"/>
        <rFont val="Calibri"/>
        <family val="2"/>
        <scheme val="minor"/>
      </rPr>
      <t>islamique</t>
    </r>
  </si>
  <si>
    <t>Secrétaire général de l'Exécutif des Musulmans de Belgique</t>
  </si>
  <si>
    <t>Secrétaire de l'Exécutif des Musulmans de Belgique</t>
  </si>
  <si>
    <t>Secrétaire adjoint de l'Exécutif des Musulmans de Belgique</t>
  </si>
  <si>
    <t>Imam premier en rang</t>
  </si>
  <si>
    <t>Imam deuxième en rang</t>
  </si>
  <si>
    <t>Imam troisième en rang</t>
  </si>
  <si>
    <t>secrétaire général</t>
  </si>
  <si>
    <t>secrétaire général adjoint</t>
  </si>
  <si>
    <t>conseiller moral chef de service</t>
  </si>
  <si>
    <t xml:space="preserve">conseiller moral de première classe </t>
  </si>
  <si>
    <t xml:space="preserve">conseiller moral </t>
  </si>
  <si>
    <t>premier conseiller moral assistant</t>
  </si>
  <si>
    <t>conseiller moral adjoint de première classe</t>
  </si>
  <si>
    <t>conseiller moral adjoint</t>
  </si>
  <si>
    <t>conseiller moral assistant de première classe</t>
  </si>
  <si>
    <t xml:space="preserve">conseiller moral assistant </t>
  </si>
  <si>
    <t>début</t>
  </si>
  <si>
    <t>fin</t>
  </si>
  <si>
    <t>source: loi du 2 AOUT 1974. - Loi relative aux traitements des titulaires de certaines fonctions publiques, des ministres des cultes et des délégués du Conseil central laïque</t>
  </si>
  <si>
    <t>11 augmentations tous les deux ans 1324,47</t>
  </si>
  <si>
    <t>3 augmentations tous les ans - 264,66 -   
2 augmentations tous les deux ans - 352,81 -   
2 augmentations tous les deux ans - 705,58 -   
10 augmentations tous les deux ans - 617,43</t>
  </si>
  <si>
    <t>3 augmentations tous les ans - 309,00 -   
12 augmentations tous les deux ans - 529,83</t>
  </si>
  <si>
    <t>3 augmentations tous les ans - 309,00 -   
13 augmentations tous les deux ans - 529,83</t>
  </si>
  <si>
    <t>3 augmentations tous les deux ans - 264,66 -   
1 augmentation après deux ans - 264,66 -   
1 augmentation après deux ans - 352,81 -   
2 augmentations tous les deux ans - 705,58 -  
 9 augmentations tous les deux ans - 617,43.</t>
  </si>
  <si>
    <t>3 augmentations tous les ans - 618,08 -   
10 augmentations tous les deux ans - 949,21</t>
  </si>
  <si>
    <t>3 augmentations tous les ans - 618,08 -   
11 augmentations tous les deux ans - 949,21</t>
  </si>
  <si>
    <t>Ministres du culte catholique</t>
  </si>
  <si>
    <r>
      <t xml:space="preserve">Délégués du Conseil central </t>
    </r>
    <r>
      <rPr>
        <b/>
        <sz val="11"/>
        <color theme="1"/>
        <rFont val="Calibri"/>
        <family val="2"/>
        <scheme val="minor"/>
      </rPr>
      <t>laïque</t>
    </r>
  </si>
  <si>
    <t>Bedienaars van de katholieke eredienst</t>
  </si>
  <si>
    <t xml:space="preserve">Aartsbisschop </t>
  </si>
  <si>
    <t xml:space="preserve">Bisschop </t>
  </si>
  <si>
    <t>Vicaris-generaal van het aartsbisdom of van het bisdom</t>
  </si>
  <si>
    <t>Kanunnik van het aartsbisdom of van het bisdom</t>
  </si>
  <si>
    <t>Secretaris van het aartsbisdom of van het bisdom</t>
  </si>
  <si>
    <t xml:space="preserve">Pastoor </t>
  </si>
  <si>
    <t xml:space="preserve">Kerkbedienaar </t>
  </si>
  <si>
    <t xml:space="preserve">Kapelaan </t>
  </si>
  <si>
    <t xml:space="preserve">Onderpastoor </t>
  </si>
  <si>
    <t>parochieassistent</t>
  </si>
  <si>
    <t>Bedienaars van de protestantse eredienst</t>
  </si>
  <si>
    <t>Predikant-voorzitter van de Synode</t>
  </si>
  <si>
    <t>Eerste predikant</t>
  </si>
  <si>
    <t>Tweede predikant, predikant en secretaris bij het voorzitterschap van de Synode</t>
  </si>
  <si>
    <t xml:space="preserve">Hulppredikant </t>
  </si>
  <si>
    <t>Bedienaars van de orthodoxe eredienst</t>
  </si>
  <si>
    <t>Metropoliet-Aartsbisschop</t>
  </si>
  <si>
    <t xml:space="preserve">Vicaris-generaal </t>
  </si>
  <si>
    <t xml:space="preserve">Secretaris </t>
  </si>
  <si>
    <t>Pastoor-deken</t>
  </si>
  <si>
    <t xml:space="preserve">Bedienaar </t>
  </si>
  <si>
    <t>Bedienaars van de anglikaanse eredienst</t>
  </si>
  <si>
    <t>Kapelaan van de kerken te Antwerpen en te Elsene (Geünifieerde anglikaanse kerk)</t>
  </si>
  <si>
    <t>Kapelaan van de andere kerken</t>
  </si>
  <si>
    <t>Bedienaars van de israëlitische eredienst</t>
  </si>
  <si>
    <t xml:space="preserve"> Groot Rabbijn van België</t>
  </si>
  <si>
    <t>Groot Rabbijn</t>
  </si>
  <si>
    <t>Secretaris van het centraal israëlitisch consistorie</t>
  </si>
  <si>
    <t xml:space="preserve">Rabbijn </t>
  </si>
  <si>
    <t>Officiërend bedienaar</t>
  </si>
  <si>
    <t>Bedienaars van de islamitische eredienst</t>
  </si>
  <si>
    <t>Secretaris-generaal van het Executief van de Moslims van België</t>
  </si>
  <si>
    <t>Secretaris van het Executief van de Moslims van België</t>
  </si>
  <si>
    <t>Adjunct-secretaris van het Executief van de Moslims van België</t>
  </si>
  <si>
    <t>Eerste Imam in rang</t>
  </si>
  <si>
    <t>Tweede Imam in rang</t>
  </si>
  <si>
    <t>Derde Imam in rang</t>
  </si>
  <si>
    <t>Afgevaardigden van de Centrale Vrijzinnige Raad</t>
  </si>
  <si>
    <t>secretaris-generaal</t>
  </si>
  <si>
    <t>adjunct-secretarisgeneraal</t>
  </si>
  <si>
    <t>moreel consulent-hoofd van dienst</t>
  </si>
  <si>
    <t>moreel consulent-eerste klasse</t>
  </si>
  <si>
    <t>moreel consulent</t>
  </si>
  <si>
    <t>assistent moreel consulent</t>
  </si>
  <si>
    <t>adjunct-moreel consulent-eerste klasse</t>
  </si>
  <si>
    <t>adjunct-moreel consulent</t>
  </si>
  <si>
    <t>assistent-moreel consulent-eerste klasse</t>
  </si>
  <si>
    <t>assistent-moreel consulent</t>
  </si>
  <si>
    <t>conseiller moral attaché (barème 1)</t>
  </si>
  <si>
    <t>attaché moreel consulent (barema 1)</t>
  </si>
  <si>
    <t>conseiller moral attaché (barème 2)</t>
  </si>
  <si>
    <t>attaché moreel consulent (barema 2)</t>
  </si>
  <si>
    <t>adjunct-moreel consulent - eerste klasse</t>
  </si>
  <si>
    <t>conseiller moral adjoint (barême sans allocation de foyer ni allocation de résidence)</t>
  </si>
  <si>
    <t>adjunct moreel consulent (barema zonder haard of standplaatstoelage)</t>
  </si>
  <si>
    <t>premier conseiller moral assistant (barême sans allocation de foyer ni allocation de résidence)</t>
  </si>
  <si>
    <t>e.a. assistent moreel consulent (barema zonder haard of standplaatstoelage)</t>
  </si>
  <si>
    <t>conseiller moral assistant de première classe (barème sans allocation de foyer ni allocation de résidence)</t>
  </si>
  <si>
    <t>assistent moreel consulent eerste klasse (barema zonder haard of standplaatstoelage)</t>
  </si>
  <si>
    <t>conseiller moral assistant de deuxième classe (barème sans allocation de foyer ni allocation de résidence)</t>
  </si>
  <si>
    <t>assistent moreel consulent tweede klasse (barema zonder haard of standplaatstoelage)</t>
  </si>
  <si>
    <t>conseiller moral assistant  (barème sans allocation de foyer ni allocation de résidence)</t>
  </si>
  <si>
    <t>assistent moreel consulent  (barema zonder haard of standplaatstoelage)</t>
  </si>
  <si>
    <t>base</t>
  </si>
  <si>
    <t>indéxé</t>
  </si>
  <si>
    <t>cadre définitif (nomination à partir de 2003)</t>
  </si>
  <si>
    <t>cadre ad hoc (nomination avant 2003)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</si>
</sst>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 &quot;€&quot;\ * #,##0.00_ ;_ &quot;€&quot;\ * \-#,##0.00_ ;_ &quot;€&quot;\ * &quot;-&quot;??_ ;_ @_ "/>
    <numFmt numFmtId="165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">
    <xf numFmtId="0" fontId="0" fillId="0" borderId="0" xfId="0"/>
    <xf numFmtId="164" fontId="0" fillId="0" borderId="0" xfId="2" applyFont="1"/>
    <xf numFmtId="0" fontId="0" fillId="0" borderId="0" xfId="0" applyAlignment="1">
      <alignment horizontal="center"/>
    </xf>
    <xf numFmtId="165" fontId="3" fillId="0" borderId="0" xfId="1" applyFont="1"/>
    <xf numFmtId="0" fontId="0" fillId="0" borderId="0" xfId="0" applyFont="1"/>
    <xf numFmtId="165" fontId="3" fillId="0" borderId="0" xfId="1" applyFont="1" applyAlignment="1">
      <alignment vertical="top"/>
    </xf>
    <xf numFmtId="164" fontId="0" fillId="0" borderId="0" xfId="2" applyFont="1" applyAlignment="1">
      <alignment vertical="top"/>
    </xf>
    <xf numFmtId="16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4" fillId="0" borderId="1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165" fontId="3" fillId="0" borderId="0" xfId="1" applyFont="1" applyAlignment="1">
      <alignment wrapText="1"/>
    </xf>
    <xf numFmtId="0" fontId="0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5" fillId="2" borderId="1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44" fontId="0" fillId="0" borderId="0" xfId="0" applyNumberFormat="1"/>
    <xf numFmtId="44" fontId="0" fillId="0" borderId="0" xfId="0" applyNumberFormat="1" applyAlignment="1">
      <alignment vertical="top"/>
    </xf>
    <xf numFmtId="0" fontId="5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5" fillId="3" borderId="0" xfId="0" applyFont="1" applyFill="1" applyBorder="1" applyAlignment="1">
      <alignment wrapText="1"/>
    </xf>
    <xf numFmtId="0" fontId="6" fillId="4" borderId="0" xfId="0" applyFont="1" applyFill="1" applyBorder="1" applyAlignment="1">
      <alignment wrapText="1"/>
    </xf>
    <xf numFmtId="0" fontId="6" fillId="0" borderId="0" xfId="0" applyFont="1"/>
    <xf numFmtId="164" fontId="6" fillId="0" borderId="0" xfId="2" applyFont="1" applyAlignment="1">
      <alignment vertical="top"/>
    </xf>
    <xf numFmtId="164" fontId="6" fillId="0" borderId="0" xfId="0" applyNumberFormat="1" applyFont="1" applyAlignment="1">
      <alignment vertical="top"/>
    </xf>
    <xf numFmtId="0" fontId="6" fillId="0" borderId="0" xfId="0" applyFont="1" applyAlignment="1">
      <alignment horizontal="left"/>
    </xf>
    <xf numFmtId="44" fontId="6" fillId="0" borderId="0" xfId="0" applyNumberFormat="1" applyFont="1" applyAlignment="1">
      <alignment vertical="top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8"/>
  <sheetViews>
    <sheetView tabSelected="1" topLeftCell="A52" workbookViewId="0">
      <selection activeCell="A64" sqref="A64"/>
    </sheetView>
  </sheetViews>
  <sheetFormatPr baseColWidth="10" defaultColWidth="11.42578125" defaultRowHeight="15" outlineLevelCol="1" x14ac:dyDescent="0.25"/>
  <cols>
    <col min="1" max="2" width="43.28515625" customWidth="1"/>
    <col min="3" max="3" width="11.42578125" bestFit="1" customWidth="1"/>
    <col min="4" max="4" width="10.42578125" hidden="1" customWidth="1" outlineLevel="1"/>
    <col min="5" max="5" width="10.42578125" style="4" hidden="1" customWidth="1" outlineLevel="1"/>
    <col min="6" max="14" width="10.42578125" hidden="1" customWidth="1" outlineLevel="1"/>
    <col min="15" max="20" width="11.42578125" hidden="1" customWidth="1" outlineLevel="1"/>
    <col min="21" max="21" width="13" bestFit="1" customWidth="1" collapsed="1"/>
    <col min="22" max="22" width="43" style="10" hidden="1" customWidth="1"/>
    <col min="23" max="35" width="37" customWidth="1"/>
  </cols>
  <sheetData>
    <row r="1" spans="1:21" ht="60" x14ac:dyDescent="0.25">
      <c r="A1" s="9" t="s">
        <v>48</v>
      </c>
      <c r="B1" s="17"/>
    </row>
    <row r="2" spans="1:21" x14ac:dyDescent="0.25">
      <c r="A2" s="16" t="s">
        <v>56</v>
      </c>
      <c r="B2" s="16" t="s">
        <v>58</v>
      </c>
      <c r="C2" s="14" t="s">
        <v>122</v>
      </c>
      <c r="U2" t="s">
        <v>123</v>
      </c>
    </row>
    <row r="3" spans="1:21" x14ac:dyDescent="0.25">
      <c r="A3" s="3" t="s">
        <v>0</v>
      </c>
      <c r="B3" s="3" t="s">
        <v>59</v>
      </c>
      <c r="C3" s="1">
        <v>68371.77</v>
      </c>
      <c r="U3" s="18">
        <f>C3*1.6406</f>
        <v>112170.72586200001</v>
      </c>
    </row>
    <row r="4" spans="1:21" x14ac:dyDescent="0.25">
      <c r="A4" s="3" t="s">
        <v>1</v>
      </c>
      <c r="B4" s="3" t="s">
        <v>60</v>
      </c>
      <c r="C4" s="1">
        <v>55127.56</v>
      </c>
      <c r="U4" s="18">
        <f t="shared" ref="U4:U42" si="0">C4*1.6406</f>
        <v>90442.274936000002</v>
      </c>
    </row>
    <row r="5" spans="1:21" x14ac:dyDescent="0.25">
      <c r="A5" s="3" t="s">
        <v>2</v>
      </c>
      <c r="B5" s="3" t="s">
        <v>61</v>
      </c>
      <c r="C5" s="1">
        <v>20418.57</v>
      </c>
      <c r="U5" s="18">
        <f t="shared" si="0"/>
        <v>33498.705942000001</v>
      </c>
    </row>
    <row r="6" spans="1:21" x14ac:dyDescent="0.25">
      <c r="A6" s="3" t="s">
        <v>3</v>
      </c>
      <c r="B6" s="3" t="s">
        <v>62</v>
      </c>
      <c r="C6" s="1">
        <v>14830.68</v>
      </c>
      <c r="U6" s="18">
        <f t="shared" si="0"/>
        <v>24331.213608000002</v>
      </c>
    </row>
    <row r="7" spans="1:21" x14ac:dyDescent="0.25">
      <c r="A7" s="3" t="s">
        <v>4</v>
      </c>
      <c r="B7" s="3" t="s">
        <v>63</v>
      </c>
      <c r="C7" s="1">
        <v>14830.68</v>
      </c>
      <c r="U7" s="18">
        <f t="shared" si="0"/>
        <v>24331.213608000002</v>
      </c>
    </row>
    <row r="8" spans="1:21" x14ac:dyDescent="0.25">
      <c r="A8" s="3" t="s">
        <v>5</v>
      </c>
      <c r="B8" s="3" t="s">
        <v>64</v>
      </c>
      <c r="C8" s="1">
        <v>13409.11</v>
      </c>
      <c r="U8" s="18">
        <f t="shared" si="0"/>
        <v>21998.985866000003</v>
      </c>
    </row>
    <row r="9" spans="1:21" x14ac:dyDescent="0.25">
      <c r="A9" s="3" t="s">
        <v>6</v>
      </c>
      <c r="B9" s="3" t="s">
        <v>65</v>
      </c>
      <c r="C9" s="1">
        <v>13409.11</v>
      </c>
      <c r="U9" s="18">
        <f t="shared" si="0"/>
        <v>21998.985866000003</v>
      </c>
    </row>
    <row r="10" spans="1:21" x14ac:dyDescent="0.25">
      <c r="A10" s="3" t="s">
        <v>7</v>
      </c>
      <c r="B10" s="3" t="s">
        <v>66</v>
      </c>
      <c r="C10" s="1">
        <v>13409.11</v>
      </c>
      <c r="U10" s="18">
        <f t="shared" si="0"/>
        <v>21998.985866000003</v>
      </c>
    </row>
    <row r="11" spans="1:21" x14ac:dyDescent="0.25">
      <c r="A11" s="3" t="s">
        <v>8</v>
      </c>
      <c r="B11" s="3" t="s">
        <v>67</v>
      </c>
      <c r="C11" s="1">
        <v>13409.11</v>
      </c>
      <c r="U11" s="18">
        <f t="shared" si="0"/>
        <v>21998.985866000003</v>
      </c>
    </row>
    <row r="12" spans="1:21" x14ac:dyDescent="0.25">
      <c r="A12" s="3" t="s">
        <v>9</v>
      </c>
      <c r="B12" s="3" t="s">
        <v>68</v>
      </c>
      <c r="C12" s="1">
        <v>13409.11</v>
      </c>
      <c r="U12" s="18">
        <f t="shared" si="0"/>
        <v>21998.985866000003</v>
      </c>
    </row>
    <row r="13" spans="1:21" x14ac:dyDescent="0.25">
      <c r="A13" s="16" t="s">
        <v>10</v>
      </c>
      <c r="B13" s="16" t="s">
        <v>69</v>
      </c>
      <c r="C13" s="14"/>
      <c r="U13" s="18"/>
    </row>
    <row r="14" spans="1:21" x14ac:dyDescent="0.25">
      <c r="A14" s="3" t="s">
        <v>11</v>
      </c>
      <c r="B14" s="3" t="s">
        <v>70</v>
      </c>
      <c r="C14" s="1">
        <v>43228</v>
      </c>
      <c r="U14" s="18">
        <f t="shared" si="0"/>
        <v>70919.856800000009</v>
      </c>
    </row>
    <row r="15" spans="1:21" x14ac:dyDescent="0.25">
      <c r="A15" s="3" t="s">
        <v>12</v>
      </c>
      <c r="B15" s="3" t="s">
        <v>71</v>
      </c>
      <c r="C15" s="1">
        <v>18652.7</v>
      </c>
      <c r="U15" s="18">
        <f t="shared" si="0"/>
        <v>30601.619620000001</v>
      </c>
    </row>
    <row r="16" spans="1:21" ht="30" x14ac:dyDescent="0.25">
      <c r="A16" s="12" t="s">
        <v>13</v>
      </c>
      <c r="B16" s="12" t="s">
        <v>72</v>
      </c>
      <c r="C16" s="6">
        <v>15840.77</v>
      </c>
      <c r="U16" s="18">
        <f t="shared" si="0"/>
        <v>25988.367262000003</v>
      </c>
    </row>
    <row r="17" spans="1:21" x14ac:dyDescent="0.25">
      <c r="A17" s="3" t="s">
        <v>14</v>
      </c>
      <c r="B17" s="3" t="s">
        <v>73</v>
      </c>
      <c r="C17" s="1">
        <v>13409.11</v>
      </c>
      <c r="U17" s="18">
        <f t="shared" si="0"/>
        <v>21998.985866000003</v>
      </c>
    </row>
    <row r="18" spans="1:21" x14ac:dyDescent="0.25">
      <c r="A18" s="16" t="s">
        <v>15</v>
      </c>
      <c r="B18" s="16" t="s">
        <v>74</v>
      </c>
      <c r="C18" s="14"/>
      <c r="U18" s="18"/>
    </row>
    <row r="19" spans="1:21" x14ac:dyDescent="0.25">
      <c r="A19" s="3" t="s">
        <v>16</v>
      </c>
      <c r="B19" s="3" t="s">
        <v>75</v>
      </c>
      <c r="C19" s="1">
        <v>31234.69</v>
      </c>
      <c r="U19" s="18">
        <f t="shared" si="0"/>
        <v>51243.632414</v>
      </c>
    </row>
    <row r="20" spans="1:21" x14ac:dyDescent="0.25">
      <c r="A20" s="3" t="s">
        <v>0</v>
      </c>
      <c r="B20" s="3" t="s">
        <v>59</v>
      </c>
      <c r="C20" s="1">
        <v>20418.57</v>
      </c>
      <c r="U20" s="18">
        <f t="shared" si="0"/>
        <v>33498.705942000001</v>
      </c>
    </row>
    <row r="21" spans="1:21" x14ac:dyDescent="0.25">
      <c r="A21" s="3" t="s">
        <v>1</v>
      </c>
      <c r="B21" s="3" t="s">
        <v>60</v>
      </c>
      <c r="C21" s="1">
        <v>18652.7</v>
      </c>
      <c r="U21" s="18">
        <f t="shared" si="0"/>
        <v>30601.619620000001</v>
      </c>
    </row>
    <row r="22" spans="1:21" x14ac:dyDescent="0.25">
      <c r="A22" s="3" t="s">
        <v>17</v>
      </c>
      <c r="B22" s="3" t="s">
        <v>76</v>
      </c>
      <c r="C22" s="1">
        <v>15840.77</v>
      </c>
      <c r="U22" s="18">
        <f t="shared" si="0"/>
        <v>25988.367262000003</v>
      </c>
    </row>
    <row r="23" spans="1:21" x14ac:dyDescent="0.25">
      <c r="A23" s="3" t="s">
        <v>18</v>
      </c>
      <c r="B23" s="3" t="s">
        <v>77</v>
      </c>
      <c r="C23" s="1">
        <v>14830.68</v>
      </c>
      <c r="U23" s="18">
        <f t="shared" si="0"/>
        <v>24331.213608000002</v>
      </c>
    </row>
    <row r="24" spans="1:21" x14ac:dyDescent="0.25">
      <c r="A24" s="3" t="s">
        <v>19</v>
      </c>
      <c r="B24" s="3" t="s">
        <v>78</v>
      </c>
      <c r="C24" s="1">
        <v>13409.11</v>
      </c>
      <c r="U24" s="18">
        <f t="shared" si="0"/>
        <v>21998.985866000003</v>
      </c>
    </row>
    <row r="25" spans="1:21" x14ac:dyDescent="0.25">
      <c r="A25" s="3" t="s">
        <v>6</v>
      </c>
      <c r="B25" s="3" t="s">
        <v>79</v>
      </c>
      <c r="C25" s="1">
        <v>13409.11</v>
      </c>
      <c r="U25" s="18">
        <f t="shared" si="0"/>
        <v>21998.985866000003</v>
      </c>
    </row>
    <row r="26" spans="1:21" x14ac:dyDescent="0.25">
      <c r="A26" s="3" t="s">
        <v>8</v>
      </c>
      <c r="B26" s="3" t="s">
        <v>67</v>
      </c>
      <c r="C26" s="1">
        <v>13409.11</v>
      </c>
      <c r="U26" s="18">
        <f t="shared" si="0"/>
        <v>21998.985866000003</v>
      </c>
    </row>
    <row r="27" spans="1:21" x14ac:dyDescent="0.25">
      <c r="A27" s="16" t="s">
        <v>20</v>
      </c>
      <c r="B27" s="16" t="s">
        <v>80</v>
      </c>
      <c r="C27" s="14"/>
      <c r="U27" s="18"/>
    </row>
    <row r="28" spans="1:21" ht="30" x14ac:dyDescent="0.25">
      <c r="A28" s="12" t="s">
        <v>21</v>
      </c>
      <c r="B28" s="12" t="s">
        <v>81</v>
      </c>
      <c r="C28" s="6">
        <v>15840.77</v>
      </c>
      <c r="U28" s="18">
        <f t="shared" si="0"/>
        <v>25988.367262000003</v>
      </c>
    </row>
    <row r="29" spans="1:21" x14ac:dyDescent="0.25">
      <c r="A29" s="3" t="s">
        <v>22</v>
      </c>
      <c r="B29" s="3" t="s">
        <v>82</v>
      </c>
      <c r="C29" s="1">
        <v>14397.74</v>
      </c>
      <c r="U29" s="18">
        <f t="shared" si="0"/>
        <v>23620.932244</v>
      </c>
    </row>
    <row r="30" spans="1:21" x14ac:dyDescent="0.25">
      <c r="A30" s="16" t="s">
        <v>23</v>
      </c>
      <c r="B30" s="16" t="s">
        <v>83</v>
      </c>
      <c r="C30" s="14"/>
      <c r="U30" s="18"/>
    </row>
    <row r="31" spans="1:21" x14ac:dyDescent="0.25">
      <c r="A31" s="3" t="s">
        <v>24</v>
      </c>
      <c r="B31" s="3" t="s">
        <v>84</v>
      </c>
      <c r="C31" s="1">
        <v>31234.69</v>
      </c>
      <c r="U31" s="18">
        <f t="shared" si="0"/>
        <v>51243.632414</v>
      </c>
    </row>
    <row r="32" spans="1:21" x14ac:dyDescent="0.25">
      <c r="A32" s="3" t="s">
        <v>25</v>
      </c>
      <c r="B32" s="3" t="s">
        <v>85</v>
      </c>
      <c r="C32" s="1">
        <v>20418.57</v>
      </c>
      <c r="U32" s="18">
        <f t="shared" si="0"/>
        <v>33498.705942000001</v>
      </c>
    </row>
    <row r="33" spans="1:24" x14ac:dyDescent="0.25">
      <c r="A33" s="3" t="s">
        <v>26</v>
      </c>
      <c r="B33" s="3" t="s">
        <v>86</v>
      </c>
      <c r="C33" s="1">
        <v>15840.77</v>
      </c>
      <c r="U33" s="18">
        <f t="shared" si="0"/>
        <v>25988.367262000003</v>
      </c>
    </row>
    <row r="34" spans="1:24" x14ac:dyDescent="0.25">
      <c r="A34" s="3" t="s">
        <v>27</v>
      </c>
      <c r="B34" s="3" t="s">
        <v>87</v>
      </c>
      <c r="C34" s="1">
        <v>14397.74</v>
      </c>
      <c r="U34" s="18">
        <f t="shared" si="0"/>
        <v>23620.932244</v>
      </c>
    </row>
    <row r="35" spans="1:24" x14ac:dyDescent="0.25">
      <c r="A35" s="3" t="s">
        <v>28</v>
      </c>
      <c r="B35" s="3" t="s">
        <v>88</v>
      </c>
      <c r="C35" s="1">
        <v>13409.11</v>
      </c>
      <c r="U35" s="18">
        <f t="shared" si="0"/>
        <v>21998.985866000003</v>
      </c>
    </row>
    <row r="36" spans="1:24" x14ac:dyDescent="0.25">
      <c r="A36" s="16" t="s">
        <v>29</v>
      </c>
      <c r="B36" s="16" t="s">
        <v>89</v>
      </c>
      <c r="C36" s="14"/>
      <c r="U36" s="18"/>
    </row>
    <row r="37" spans="1:24" ht="30" x14ac:dyDescent="0.25">
      <c r="A37" s="12" t="s">
        <v>30</v>
      </c>
      <c r="B37" s="12" t="s">
        <v>90</v>
      </c>
      <c r="C37" s="1">
        <v>43228</v>
      </c>
      <c r="U37" s="18">
        <f t="shared" si="0"/>
        <v>70919.856800000009</v>
      </c>
    </row>
    <row r="38" spans="1:24" ht="30" x14ac:dyDescent="0.25">
      <c r="A38" s="12" t="s">
        <v>31</v>
      </c>
      <c r="B38" s="12" t="s">
        <v>91</v>
      </c>
      <c r="C38" s="1">
        <v>20500.330000000002</v>
      </c>
      <c r="U38" s="18">
        <f t="shared" si="0"/>
        <v>33632.841398000004</v>
      </c>
    </row>
    <row r="39" spans="1:24" ht="30" x14ac:dyDescent="0.25">
      <c r="A39" s="12" t="s">
        <v>32</v>
      </c>
      <c r="B39" s="12" t="s">
        <v>92</v>
      </c>
      <c r="C39" s="1">
        <v>16994.3</v>
      </c>
      <c r="U39" s="18">
        <f t="shared" si="0"/>
        <v>27880.848579999998</v>
      </c>
    </row>
    <row r="40" spans="1:24" x14ac:dyDescent="0.25">
      <c r="A40" s="3" t="s">
        <v>33</v>
      </c>
      <c r="B40" s="3" t="s">
        <v>93</v>
      </c>
      <c r="C40" s="1">
        <v>18652.7</v>
      </c>
      <c r="U40" s="18">
        <f t="shared" si="0"/>
        <v>30601.619620000001</v>
      </c>
    </row>
    <row r="41" spans="1:24" x14ac:dyDescent="0.25">
      <c r="A41" s="3" t="s">
        <v>34</v>
      </c>
      <c r="B41" s="3" t="s">
        <v>94</v>
      </c>
      <c r="C41" s="1">
        <v>15840.77</v>
      </c>
      <c r="U41" s="18">
        <f t="shared" si="0"/>
        <v>25988.367262000003</v>
      </c>
    </row>
    <row r="42" spans="1:24" x14ac:dyDescent="0.25">
      <c r="A42" s="3" t="s">
        <v>35</v>
      </c>
      <c r="B42" s="3" t="s">
        <v>95</v>
      </c>
      <c r="C42" s="1">
        <v>13409.11</v>
      </c>
      <c r="U42" s="18">
        <f t="shared" si="0"/>
        <v>21998.985866000003</v>
      </c>
    </row>
    <row r="43" spans="1:24" ht="30" x14ac:dyDescent="0.25">
      <c r="A43" s="16" t="s">
        <v>57</v>
      </c>
      <c r="B43" s="16" t="s">
        <v>96</v>
      </c>
      <c r="C43" s="14" t="s">
        <v>46</v>
      </c>
      <c r="D43" s="2">
        <v>1</v>
      </c>
      <c r="E43" s="13">
        <v>2</v>
      </c>
      <c r="F43" s="13">
        <v>3</v>
      </c>
      <c r="G43" s="13">
        <v>4</v>
      </c>
      <c r="H43" s="13">
        <v>5</v>
      </c>
      <c r="I43" s="13">
        <v>6</v>
      </c>
      <c r="J43" s="13">
        <v>7</v>
      </c>
      <c r="K43" s="13">
        <v>8</v>
      </c>
      <c r="L43" s="13">
        <v>9</v>
      </c>
      <c r="M43" s="13">
        <v>10</v>
      </c>
      <c r="N43" s="13">
        <v>11</v>
      </c>
      <c r="O43" s="13">
        <v>12</v>
      </c>
      <c r="P43" s="13">
        <v>13</v>
      </c>
      <c r="Q43" s="13">
        <v>14</v>
      </c>
      <c r="R43" s="13">
        <v>15</v>
      </c>
      <c r="S43" s="13">
        <v>16</v>
      </c>
      <c r="T43" s="13">
        <v>17</v>
      </c>
      <c r="U43" s="15" t="s">
        <v>47</v>
      </c>
    </row>
    <row r="44" spans="1:24" x14ac:dyDescent="0.25">
      <c r="A44" s="23" t="s">
        <v>124</v>
      </c>
      <c r="B44" s="22"/>
      <c r="C44" s="20"/>
      <c r="D44" s="2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21"/>
    </row>
    <row r="45" spans="1:24" s="8" customFormat="1" x14ac:dyDescent="0.25">
      <c r="A45" s="5" t="s">
        <v>36</v>
      </c>
      <c r="B45" s="5" t="s">
        <v>97</v>
      </c>
      <c r="C45" s="6">
        <v>38735.08</v>
      </c>
      <c r="D45" s="6">
        <v>1324.47</v>
      </c>
      <c r="E45" s="6">
        <v>1324.47</v>
      </c>
      <c r="F45" s="6">
        <v>1324.47</v>
      </c>
      <c r="G45" s="6">
        <v>1324.47</v>
      </c>
      <c r="H45" s="6">
        <v>1324.47</v>
      </c>
      <c r="I45" s="6">
        <v>1324.47</v>
      </c>
      <c r="J45" s="6">
        <v>1324.47</v>
      </c>
      <c r="K45" s="6">
        <v>1324.47</v>
      </c>
      <c r="L45" s="6">
        <v>1324.47</v>
      </c>
      <c r="M45" s="6">
        <v>1324.47</v>
      </c>
      <c r="N45" s="6">
        <v>1324.47</v>
      </c>
      <c r="O45" s="6"/>
      <c r="P45" s="6"/>
      <c r="Q45" s="6"/>
      <c r="R45" s="6"/>
      <c r="S45" s="6"/>
      <c r="T45" s="6"/>
      <c r="U45" s="7">
        <f>C45+D45+E45+F45+G45+H45+I45+J45+K45+L45+M45+N45</f>
        <v>53304.250000000015</v>
      </c>
      <c r="V45" s="11" t="s">
        <v>49</v>
      </c>
      <c r="W45" s="19">
        <f>C45*1.6406</f>
        <v>63548.772248000008</v>
      </c>
      <c r="X45" s="19">
        <f>U45*1.6406</f>
        <v>87450.952550000031</v>
      </c>
    </row>
    <row r="46" spans="1:24" s="8" customFormat="1" x14ac:dyDescent="0.25">
      <c r="A46" s="5" t="s">
        <v>37</v>
      </c>
      <c r="B46" s="5" t="s">
        <v>98</v>
      </c>
      <c r="C46" s="6">
        <v>35408.449999999997</v>
      </c>
      <c r="D46" s="6">
        <v>1324.47</v>
      </c>
      <c r="E46" s="6">
        <v>1324.47</v>
      </c>
      <c r="F46" s="6">
        <v>1324.47</v>
      </c>
      <c r="G46" s="6">
        <v>1324.47</v>
      </c>
      <c r="H46" s="6">
        <v>1324.47</v>
      </c>
      <c r="I46" s="6">
        <v>1324.47</v>
      </c>
      <c r="J46" s="6">
        <v>1324.47</v>
      </c>
      <c r="K46" s="6">
        <v>1324.47</v>
      </c>
      <c r="L46" s="6">
        <v>1324.47</v>
      </c>
      <c r="M46" s="6">
        <v>1324.47</v>
      </c>
      <c r="N46" s="6">
        <v>1324.47</v>
      </c>
      <c r="O46" s="6"/>
      <c r="P46" s="6"/>
      <c r="Q46" s="6"/>
      <c r="R46" s="6"/>
      <c r="S46" s="6"/>
      <c r="T46" s="6"/>
      <c r="U46" s="7">
        <f>C46+D46+E46+F46+G46+H46+I46+J46+K46+L46+M46+N46</f>
        <v>49977.62000000001</v>
      </c>
      <c r="V46" s="11" t="s">
        <v>49</v>
      </c>
      <c r="W46" s="19">
        <f t="shared" ref="W46:W48" si="1">C46*1.6406</f>
        <v>58091.103069999997</v>
      </c>
      <c r="X46" s="19">
        <f t="shared" ref="X46:X48" si="2">U46*1.6406</f>
        <v>81993.28337200002</v>
      </c>
    </row>
    <row r="47" spans="1:24" s="8" customFormat="1" x14ac:dyDescent="0.25">
      <c r="A47" s="5" t="s">
        <v>38</v>
      </c>
      <c r="B47" s="5" t="s">
        <v>99</v>
      </c>
      <c r="C47" s="6">
        <v>27647.32</v>
      </c>
      <c r="D47" s="6">
        <v>1324.47</v>
      </c>
      <c r="E47" s="6">
        <v>1324.47</v>
      </c>
      <c r="F47" s="6">
        <v>1324.47</v>
      </c>
      <c r="G47" s="6">
        <v>1324.47</v>
      </c>
      <c r="H47" s="6">
        <v>1324.47</v>
      </c>
      <c r="I47" s="6">
        <v>1324.47</v>
      </c>
      <c r="J47" s="6">
        <v>1324.47</v>
      </c>
      <c r="K47" s="6">
        <v>1324.47</v>
      </c>
      <c r="L47" s="6">
        <v>1324.47</v>
      </c>
      <c r="M47" s="6">
        <v>1324.47</v>
      </c>
      <c r="N47" s="6">
        <v>1324.47</v>
      </c>
      <c r="O47" s="6"/>
      <c r="P47" s="6"/>
      <c r="Q47" s="6"/>
      <c r="R47" s="6"/>
      <c r="S47" s="6"/>
      <c r="T47" s="6"/>
      <c r="U47" s="7">
        <f>C47+D47+E47+F47+G47+H47+I47+J47+K47+L47+M47+N47</f>
        <v>42216.490000000013</v>
      </c>
      <c r="V47" s="11" t="s">
        <v>49</v>
      </c>
      <c r="W47" s="19">
        <f t="shared" si="1"/>
        <v>45358.193191999999</v>
      </c>
      <c r="X47" s="19">
        <f t="shared" si="2"/>
        <v>69260.373494000029</v>
      </c>
    </row>
    <row r="48" spans="1:24" s="8" customFormat="1" ht="19.5" customHeight="1" x14ac:dyDescent="0.25">
      <c r="A48" s="5" t="s">
        <v>39</v>
      </c>
      <c r="B48" s="5" t="s">
        <v>100</v>
      </c>
      <c r="C48" s="6">
        <v>25254.6</v>
      </c>
      <c r="D48" s="6">
        <v>618.08000000000004</v>
      </c>
      <c r="E48" s="6">
        <v>618.08000000000004</v>
      </c>
      <c r="F48" s="6">
        <v>618.08000000000004</v>
      </c>
      <c r="G48" s="6">
        <v>949.21</v>
      </c>
      <c r="H48" s="6">
        <v>949.21</v>
      </c>
      <c r="I48" s="6">
        <v>949.21</v>
      </c>
      <c r="J48" s="6">
        <v>949.21</v>
      </c>
      <c r="K48" s="6">
        <v>949.21</v>
      </c>
      <c r="L48" s="6">
        <v>949.21</v>
      </c>
      <c r="M48" s="6">
        <v>949.21</v>
      </c>
      <c r="N48" s="6">
        <v>949.21</v>
      </c>
      <c r="O48" s="6">
        <v>949.21</v>
      </c>
      <c r="P48" s="6">
        <v>949.21</v>
      </c>
      <c r="Q48" s="6">
        <v>949.21</v>
      </c>
      <c r="R48" s="6"/>
      <c r="S48" s="6"/>
      <c r="T48" s="6"/>
      <c r="U48" s="7">
        <f>C48+D48+E48+F48+G48+H48+I48+J48+K48+L48+M48+N48+O48+P48+Q48</f>
        <v>37550.149999999994</v>
      </c>
      <c r="V48" s="11" t="s">
        <v>55</v>
      </c>
      <c r="W48" s="19">
        <f t="shared" si="1"/>
        <v>41432.696759999999</v>
      </c>
      <c r="X48" s="19">
        <f t="shared" si="2"/>
        <v>61604.776089999992</v>
      </c>
    </row>
    <row r="49" spans="1:24" s="8" customFormat="1" ht="16.5" customHeight="1" x14ac:dyDescent="0.25">
      <c r="A49" s="5" t="s">
        <v>40</v>
      </c>
      <c r="B49" s="5" t="s">
        <v>101</v>
      </c>
      <c r="C49" s="6">
        <v>20500.330000000002</v>
      </c>
      <c r="D49" s="6">
        <v>618.08000000000004</v>
      </c>
      <c r="E49" s="6">
        <v>618.08000000000004</v>
      </c>
      <c r="F49" s="6">
        <v>618.08000000000004</v>
      </c>
      <c r="G49" s="6">
        <v>949.21</v>
      </c>
      <c r="H49" s="6">
        <v>949.21</v>
      </c>
      <c r="I49" s="6">
        <v>949.21</v>
      </c>
      <c r="J49" s="6">
        <v>949.21</v>
      </c>
      <c r="K49" s="6">
        <v>949.21</v>
      </c>
      <c r="L49" s="6">
        <v>949.21</v>
      </c>
      <c r="M49" s="6">
        <v>949.21</v>
      </c>
      <c r="N49" s="6">
        <v>949.21</v>
      </c>
      <c r="O49" s="6">
        <v>949.21</v>
      </c>
      <c r="P49" s="6">
        <v>949.21</v>
      </c>
      <c r="Q49" s="6"/>
      <c r="R49" s="6"/>
      <c r="S49" s="6"/>
      <c r="T49" s="6"/>
      <c r="U49" s="7">
        <f>C49+D49+E49+F49+G49+H49+I49+J49+K49+L49+M49+N49+O49+P49+Q49</f>
        <v>31846.67</v>
      </c>
      <c r="V49" s="11" t="s">
        <v>54</v>
      </c>
      <c r="W49" s="19">
        <f>C49*1.6406</f>
        <v>33632.841398000004</v>
      </c>
      <c r="X49" s="19">
        <f>U49*1.6406</f>
        <v>52247.646801999996</v>
      </c>
    </row>
    <row r="50" spans="1:24" s="8" customFormat="1" ht="18.75" customHeight="1" x14ac:dyDescent="0.25">
      <c r="A50" s="5" t="s">
        <v>41</v>
      </c>
      <c r="B50" s="5" t="s">
        <v>102</v>
      </c>
      <c r="C50" s="6">
        <v>17812.32</v>
      </c>
      <c r="D50" s="6">
        <v>264.66000000000003</v>
      </c>
      <c r="E50" s="6">
        <v>264.66000000000003</v>
      </c>
      <c r="F50" s="6">
        <v>264.66000000000003</v>
      </c>
      <c r="G50" s="6">
        <v>352.81</v>
      </c>
      <c r="H50" s="6">
        <v>352.81</v>
      </c>
      <c r="I50" s="6">
        <v>705.58</v>
      </c>
      <c r="J50" s="6">
        <v>705.58</v>
      </c>
      <c r="K50" s="6">
        <v>617.42999999999995</v>
      </c>
      <c r="L50" s="6">
        <v>617.42999999999995</v>
      </c>
      <c r="M50" s="6">
        <v>617.42999999999995</v>
      </c>
      <c r="N50" s="6">
        <v>617.42999999999995</v>
      </c>
      <c r="O50" s="6">
        <v>617.42999999999995</v>
      </c>
      <c r="P50" s="6">
        <v>617.42999999999995</v>
      </c>
      <c r="Q50" s="6">
        <v>617.42999999999995</v>
      </c>
      <c r="R50" s="6">
        <v>617.42999999999995</v>
      </c>
      <c r="S50" s="6">
        <v>617.42999999999995</v>
      </c>
      <c r="T50" s="6">
        <v>617.42999999999995</v>
      </c>
      <c r="U50" s="7">
        <f>C50+D50+E50+F50+G50+H50+I50+J50+K50+L50+M50+N50+O50+P50+Q50+R50+S50+T50</f>
        <v>26897.380000000008</v>
      </c>
      <c r="V50" s="11" t="s">
        <v>50</v>
      </c>
      <c r="W50" s="19">
        <f t="shared" ref="W50:W68" si="3">C50*1.6406</f>
        <v>29222.892191999999</v>
      </c>
      <c r="X50" s="19">
        <f t="shared" ref="X50:X68" si="4">U50*1.6406</f>
        <v>44127.841628000016</v>
      </c>
    </row>
    <row r="51" spans="1:24" s="8" customFormat="1" ht="21" customHeight="1" x14ac:dyDescent="0.25">
      <c r="A51" s="5" t="s">
        <v>42</v>
      </c>
      <c r="B51" s="5" t="s">
        <v>103</v>
      </c>
      <c r="C51" s="6">
        <v>17677.509999999998</v>
      </c>
      <c r="D51" s="6">
        <v>309</v>
      </c>
      <c r="E51" s="6">
        <v>309</v>
      </c>
      <c r="F51" s="6">
        <v>309</v>
      </c>
      <c r="G51" s="6">
        <v>529.83000000000004</v>
      </c>
      <c r="H51" s="6">
        <v>529.83000000000004</v>
      </c>
      <c r="I51" s="6">
        <v>529.83000000000004</v>
      </c>
      <c r="J51" s="6">
        <v>529.83000000000004</v>
      </c>
      <c r="K51" s="6">
        <v>529.83000000000004</v>
      </c>
      <c r="L51" s="6">
        <v>529.83000000000004</v>
      </c>
      <c r="M51" s="6">
        <v>529.83000000000004</v>
      </c>
      <c r="N51" s="6">
        <v>529.83000000000004</v>
      </c>
      <c r="O51" s="6">
        <v>529.83000000000004</v>
      </c>
      <c r="P51" s="6">
        <v>529.83000000000004</v>
      </c>
      <c r="Q51" s="6">
        <v>529.83000000000004</v>
      </c>
      <c r="R51" s="6">
        <v>529.83000000000004</v>
      </c>
      <c r="S51" s="6"/>
      <c r="T51" s="6"/>
      <c r="U51" s="7">
        <f>C51+D51+E51+F51+G51+H51+I51+J51+K51+L51+M51+N51+O51+P51+Q51+R51+S51+T51</f>
        <v>24962.470000000019</v>
      </c>
      <c r="V51" s="11" t="s">
        <v>51</v>
      </c>
      <c r="W51" s="19">
        <f t="shared" si="3"/>
        <v>29001.722905999999</v>
      </c>
      <c r="X51" s="19">
        <f t="shared" si="4"/>
        <v>40953.42828200003</v>
      </c>
    </row>
    <row r="52" spans="1:24" s="8" customFormat="1" ht="18" customHeight="1" x14ac:dyDescent="0.25">
      <c r="A52" s="5" t="s">
        <v>43</v>
      </c>
      <c r="B52" s="5" t="s">
        <v>104</v>
      </c>
      <c r="C52" s="6">
        <v>15537.47</v>
      </c>
      <c r="D52" s="6">
        <v>309</v>
      </c>
      <c r="E52" s="6">
        <v>309</v>
      </c>
      <c r="F52" s="6">
        <v>309</v>
      </c>
      <c r="G52" s="6">
        <v>529.83000000000004</v>
      </c>
      <c r="H52" s="6">
        <v>529.83000000000004</v>
      </c>
      <c r="I52" s="6">
        <v>529.83000000000004</v>
      </c>
      <c r="J52" s="6">
        <v>529.83000000000004</v>
      </c>
      <c r="K52" s="6">
        <v>529.83000000000004</v>
      </c>
      <c r="L52" s="6">
        <v>529.83000000000004</v>
      </c>
      <c r="M52" s="6">
        <v>529.83000000000004</v>
      </c>
      <c r="N52" s="6">
        <v>529.83000000000004</v>
      </c>
      <c r="O52" s="6">
        <v>529.83000000000004</v>
      </c>
      <c r="P52" s="6">
        <v>529.83000000000004</v>
      </c>
      <c r="Q52" s="6">
        <v>529.83000000000004</v>
      </c>
      <c r="R52" s="6">
        <v>529.83000000000004</v>
      </c>
      <c r="S52" s="6"/>
      <c r="T52" s="6"/>
      <c r="U52" s="7">
        <f>C52+D52+E52+F52+G52+H52+I52+J52+K52+L52+M52+N52+O52+P52+Q52+R52+S52+T52</f>
        <v>22822.430000000022</v>
      </c>
      <c r="V52" s="11" t="s">
        <v>51</v>
      </c>
      <c r="W52" s="19">
        <f t="shared" si="3"/>
        <v>25490.773281999998</v>
      </c>
      <c r="X52" s="19">
        <f t="shared" si="4"/>
        <v>37442.478658000036</v>
      </c>
    </row>
    <row r="53" spans="1:24" s="8" customFormat="1" ht="16.5" customHeight="1" x14ac:dyDescent="0.25">
      <c r="A53" s="5" t="s">
        <v>44</v>
      </c>
      <c r="B53" s="5" t="s">
        <v>105</v>
      </c>
      <c r="C53" s="6">
        <v>15537.47</v>
      </c>
      <c r="D53" s="6">
        <v>309</v>
      </c>
      <c r="E53" s="6">
        <v>309</v>
      </c>
      <c r="F53" s="6">
        <v>309</v>
      </c>
      <c r="G53" s="6">
        <v>529.83000000000004</v>
      </c>
      <c r="H53" s="6">
        <v>529.83000000000004</v>
      </c>
      <c r="I53" s="6">
        <v>529.83000000000004</v>
      </c>
      <c r="J53" s="6">
        <v>529.83000000000004</v>
      </c>
      <c r="K53" s="6">
        <v>529.83000000000004</v>
      </c>
      <c r="L53" s="6">
        <v>529.83000000000004</v>
      </c>
      <c r="M53" s="6">
        <v>529.83000000000004</v>
      </c>
      <c r="N53" s="6">
        <v>529.83000000000004</v>
      </c>
      <c r="O53" s="6">
        <v>529.83000000000004</v>
      </c>
      <c r="P53" s="6">
        <v>529.83000000000004</v>
      </c>
      <c r="Q53" s="6">
        <v>529.83000000000004</v>
      </c>
      <c r="R53" s="6">
        <v>529.83000000000004</v>
      </c>
      <c r="S53" s="6">
        <v>529.83000000000004</v>
      </c>
      <c r="T53" s="6"/>
      <c r="U53" s="7">
        <f>C53+D53+E53+F53+G53+H53+I53+J53+K53+L53+M53+N53+O53+P53+Q53+R53+S53+T53</f>
        <v>23352.260000000024</v>
      </c>
      <c r="V53" s="11" t="s">
        <v>52</v>
      </c>
      <c r="W53" s="19">
        <f t="shared" si="3"/>
        <v>25490.773281999998</v>
      </c>
      <c r="X53" s="19">
        <f t="shared" si="4"/>
        <v>38311.717756000042</v>
      </c>
    </row>
    <row r="54" spans="1:24" s="8" customFormat="1" ht="16.5" customHeight="1" x14ac:dyDescent="0.25">
      <c r="A54" s="5" t="s">
        <v>45</v>
      </c>
      <c r="B54" s="5" t="s">
        <v>106</v>
      </c>
      <c r="C54" s="6">
        <v>13409.11</v>
      </c>
      <c r="D54" s="6">
        <v>264.66000000000003</v>
      </c>
      <c r="E54" s="6">
        <v>264.66000000000003</v>
      </c>
      <c r="F54" s="6">
        <v>264.66000000000003</v>
      </c>
      <c r="G54" s="6">
        <v>264.66000000000003</v>
      </c>
      <c r="H54" s="6">
        <v>352.81</v>
      </c>
      <c r="I54" s="6">
        <v>705.58</v>
      </c>
      <c r="J54" s="6">
        <v>705.58</v>
      </c>
      <c r="K54" s="6">
        <v>617.42999999999995</v>
      </c>
      <c r="L54" s="6">
        <v>617.42999999999995</v>
      </c>
      <c r="M54" s="6">
        <v>617.42999999999995</v>
      </c>
      <c r="N54" s="6">
        <v>617.42999999999995</v>
      </c>
      <c r="O54" s="6">
        <v>617.42999999999995</v>
      </c>
      <c r="P54" s="6">
        <v>617.42999999999995</v>
      </c>
      <c r="Q54" s="6">
        <v>617.42999999999995</v>
      </c>
      <c r="R54" s="6">
        <v>617.42999999999995</v>
      </c>
      <c r="S54" s="6">
        <v>617.42999999999995</v>
      </c>
      <c r="T54" s="6"/>
      <c r="U54" s="7">
        <f>C54+D54+E54+F54+G54+H54+I54+J54+K54+L54+M54+N54+O54+P54+Q54+R54+S54+T54</f>
        <v>21788.59</v>
      </c>
      <c r="V54" s="11" t="s">
        <v>53</v>
      </c>
      <c r="W54" s="19">
        <f t="shared" si="3"/>
        <v>21998.985866000003</v>
      </c>
      <c r="X54" s="19">
        <f t="shared" si="4"/>
        <v>35746.360754000001</v>
      </c>
    </row>
    <row r="55" spans="1:24" s="8" customFormat="1" ht="16.5" customHeight="1" x14ac:dyDescent="0.25">
      <c r="A55" s="23" t="s">
        <v>125</v>
      </c>
      <c r="B55" s="5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7"/>
      <c r="V55" s="11"/>
      <c r="W55" s="19"/>
      <c r="X55" s="19"/>
    </row>
    <row r="56" spans="1:24" s="24" customFormat="1" x14ac:dyDescent="0.25">
      <c r="A56" s="24" t="s">
        <v>36</v>
      </c>
      <c r="B56" s="24" t="s">
        <v>97</v>
      </c>
      <c r="C56" s="25">
        <v>44932.69</v>
      </c>
      <c r="D56" s="25">
        <v>1536.4</v>
      </c>
      <c r="E56" s="25">
        <v>1536.4</v>
      </c>
      <c r="F56" s="25">
        <v>1536.4</v>
      </c>
      <c r="G56" s="25">
        <v>1536.4</v>
      </c>
      <c r="H56" s="25">
        <v>1536.4</v>
      </c>
      <c r="I56" s="25">
        <v>1536.4</v>
      </c>
      <c r="J56" s="25">
        <v>1536.4</v>
      </c>
      <c r="K56" s="25">
        <v>1536.4</v>
      </c>
      <c r="L56" s="25">
        <v>1536.4</v>
      </c>
      <c r="M56" s="25">
        <v>1536.4</v>
      </c>
      <c r="N56" s="25">
        <v>1536.4</v>
      </c>
      <c r="O56" s="25"/>
      <c r="P56" s="25"/>
      <c r="Q56" s="25"/>
      <c r="R56" s="25"/>
      <c r="S56" s="25"/>
      <c r="T56" s="25"/>
      <c r="U56" s="26">
        <f>C56+D56+E56+F56+G56+H56+I56+J56+K56+L56+M56+N56</f>
        <v>61833.090000000018</v>
      </c>
      <c r="V56" s="27"/>
      <c r="W56" s="28">
        <f t="shared" si="3"/>
        <v>73716.571214000011</v>
      </c>
      <c r="X56" s="28">
        <f t="shared" si="4"/>
        <v>101443.36745400004</v>
      </c>
    </row>
    <row r="57" spans="1:24" s="24" customFormat="1" x14ac:dyDescent="0.25">
      <c r="A57" s="24" t="s">
        <v>37</v>
      </c>
      <c r="B57" s="24" t="s">
        <v>98</v>
      </c>
      <c r="C57" s="25">
        <v>41073.800000000003</v>
      </c>
      <c r="D57" s="25">
        <v>1536.4</v>
      </c>
      <c r="E57" s="25">
        <v>1536.4</v>
      </c>
      <c r="F57" s="25">
        <v>1536.4</v>
      </c>
      <c r="G57" s="25">
        <v>1536.4</v>
      </c>
      <c r="H57" s="25">
        <v>1536.4</v>
      </c>
      <c r="I57" s="25">
        <v>1536.4</v>
      </c>
      <c r="J57" s="25">
        <v>1536.4</v>
      </c>
      <c r="K57" s="25">
        <v>1536.4</v>
      </c>
      <c r="L57" s="25">
        <v>1536.4</v>
      </c>
      <c r="M57" s="25">
        <v>1536.4</v>
      </c>
      <c r="N57" s="25">
        <v>1536.4</v>
      </c>
      <c r="O57" s="25"/>
      <c r="P57" s="25"/>
      <c r="Q57" s="25"/>
      <c r="R57" s="25"/>
      <c r="S57" s="25"/>
      <c r="T57" s="25"/>
      <c r="U57" s="26">
        <f>C57+D57+E57+F57+G57+H57+I57+J57+K57+L57+M57+N57</f>
        <v>57974.200000000019</v>
      </c>
      <c r="V57" s="27"/>
      <c r="W57" s="28">
        <f t="shared" si="3"/>
        <v>67385.676280000014</v>
      </c>
      <c r="X57" s="28">
        <f t="shared" si="4"/>
        <v>95112.472520000039</v>
      </c>
    </row>
    <row r="58" spans="1:24" s="24" customFormat="1" x14ac:dyDescent="0.25">
      <c r="A58" s="24" t="s">
        <v>38</v>
      </c>
      <c r="B58" s="24" t="s">
        <v>99</v>
      </c>
      <c r="C58" s="25">
        <v>32070.880000000001</v>
      </c>
      <c r="D58" s="25">
        <v>1536.4</v>
      </c>
      <c r="E58" s="25">
        <v>1536.4</v>
      </c>
      <c r="F58" s="25">
        <v>1536.4</v>
      </c>
      <c r="G58" s="25">
        <v>1536.4</v>
      </c>
      <c r="H58" s="25">
        <v>1536.4</v>
      </c>
      <c r="I58" s="25">
        <v>1536.4</v>
      </c>
      <c r="J58" s="25">
        <v>1536.4</v>
      </c>
      <c r="K58" s="25">
        <v>1536.4</v>
      </c>
      <c r="L58" s="25">
        <v>1536.4</v>
      </c>
      <c r="M58" s="25">
        <v>1536.4</v>
      </c>
      <c r="N58" s="25">
        <v>1536.4</v>
      </c>
      <c r="O58" s="25"/>
      <c r="P58" s="25"/>
      <c r="Q58" s="25"/>
      <c r="R58" s="25"/>
      <c r="S58" s="25"/>
      <c r="T58" s="25"/>
      <c r="U58" s="26">
        <f>C58+D58+E58+F58+G58+H58+I58+J58+K58+L58+M58+N58</f>
        <v>48971.280000000013</v>
      </c>
      <c r="V58" s="27"/>
      <c r="W58" s="28">
        <f t="shared" si="3"/>
        <v>52615.485728000007</v>
      </c>
      <c r="X58" s="28">
        <f t="shared" si="4"/>
        <v>80342.281968000025</v>
      </c>
    </row>
    <row r="59" spans="1:24" s="24" customFormat="1" x14ac:dyDescent="0.25">
      <c r="A59" s="24" t="s">
        <v>39</v>
      </c>
      <c r="B59" s="24" t="s">
        <v>100</v>
      </c>
      <c r="C59" s="25">
        <v>29295.34</v>
      </c>
      <c r="D59" s="25">
        <v>716.96</v>
      </c>
      <c r="E59" s="25">
        <v>716.96</v>
      </c>
      <c r="F59" s="25">
        <v>716.96</v>
      </c>
      <c r="G59" s="25">
        <v>1101.0999999999999</v>
      </c>
      <c r="H59" s="25">
        <v>1101.0999999999999</v>
      </c>
      <c r="I59" s="25">
        <v>1101.0999999999999</v>
      </c>
      <c r="J59" s="25">
        <v>1101.0999999999999</v>
      </c>
      <c r="K59" s="25">
        <v>1101.0999999999999</v>
      </c>
      <c r="L59" s="25">
        <v>1101.0999999999999</v>
      </c>
      <c r="M59" s="25">
        <v>1101.0999999999999</v>
      </c>
      <c r="N59" s="25">
        <v>1101.0999999999999</v>
      </c>
      <c r="O59" s="25">
        <v>1101.0999999999999</v>
      </c>
      <c r="P59" s="25">
        <v>1101.0999999999999</v>
      </c>
      <c r="Q59" s="25">
        <v>1101.0999999999999</v>
      </c>
      <c r="R59" s="25"/>
      <c r="S59" s="25"/>
      <c r="T59" s="25"/>
      <c r="U59" s="26">
        <f>C59+D59+E59+F59+G59+H59+I59+J59+K59+L59+M59+N59+O59+P59+Q59</f>
        <v>43558.319999999985</v>
      </c>
      <c r="V59" s="27"/>
      <c r="W59" s="28">
        <f t="shared" si="3"/>
        <v>48061.934804000004</v>
      </c>
      <c r="X59" s="28">
        <f t="shared" si="4"/>
        <v>71461.779791999972</v>
      </c>
    </row>
    <row r="60" spans="1:24" s="24" customFormat="1" x14ac:dyDescent="0.25">
      <c r="A60" s="24" t="s">
        <v>40</v>
      </c>
      <c r="B60" s="24" t="s">
        <v>101</v>
      </c>
      <c r="C60" s="25">
        <v>23780.38</v>
      </c>
      <c r="D60" s="25">
        <v>716.96</v>
      </c>
      <c r="E60" s="25">
        <v>716.96</v>
      </c>
      <c r="F60" s="25">
        <v>716.96</v>
      </c>
      <c r="G60" s="25">
        <v>1101.0999999999999</v>
      </c>
      <c r="H60" s="25">
        <v>1101.0999999999999</v>
      </c>
      <c r="I60" s="25">
        <v>1101.0999999999999</v>
      </c>
      <c r="J60" s="25">
        <v>1101.0999999999999</v>
      </c>
      <c r="K60" s="25">
        <v>1101.0999999999999</v>
      </c>
      <c r="L60" s="25">
        <v>1101.0999999999999</v>
      </c>
      <c r="M60" s="25">
        <v>1101.0999999999999</v>
      </c>
      <c r="N60" s="25">
        <v>1101.0999999999999</v>
      </c>
      <c r="O60" s="25">
        <v>1101.0999999999999</v>
      </c>
      <c r="P60" s="25">
        <v>1101.0999999999999</v>
      </c>
      <c r="Q60" s="25"/>
      <c r="R60" s="25"/>
      <c r="S60" s="25"/>
      <c r="T60" s="25"/>
      <c r="U60" s="26">
        <f>C60+D60+E60+F60+G60+H60+I60+J60+K60+L60+M60+N60+O60+P60+Q60</f>
        <v>36942.259999999987</v>
      </c>
      <c r="V60" s="27"/>
      <c r="W60" s="28">
        <f t="shared" si="3"/>
        <v>39014.091428</v>
      </c>
      <c r="X60" s="28">
        <f t="shared" si="4"/>
        <v>60607.471755999984</v>
      </c>
    </row>
    <row r="61" spans="1:24" s="24" customFormat="1" x14ac:dyDescent="0.25">
      <c r="A61" s="24" t="s">
        <v>107</v>
      </c>
      <c r="B61" s="24" t="s">
        <v>108</v>
      </c>
      <c r="C61" s="25">
        <v>23899.05</v>
      </c>
      <c r="D61" s="25">
        <v>801.72</v>
      </c>
      <c r="E61" s="25">
        <v>801.72</v>
      </c>
      <c r="F61" s="25">
        <v>801.72</v>
      </c>
      <c r="G61" s="25">
        <v>1499.93</v>
      </c>
      <c r="H61" s="25">
        <v>1499.93</v>
      </c>
      <c r="I61" s="25">
        <v>1499.93</v>
      </c>
      <c r="J61" s="25">
        <v>1499.93</v>
      </c>
      <c r="K61" s="25">
        <v>1499.93</v>
      </c>
      <c r="L61" s="25">
        <v>1499.93</v>
      </c>
      <c r="M61" s="25">
        <v>1499.93</v>
      </c>
      <c r="N61" s="25">
        <v>1499.93</v>
      </c>
      <c r="O61" s="25">
        <v>1499.93</v>
      </c>
      <c r="P61" s="25">
        <v>1499.93</v>
      </c>
      <c r="Q61" s="25">
        <v>1499.93</v>
      </c>
      <c r="R61" s="25"/>
      <c r="S61" s="25"/>
      <c r="T61" s="25"/>
      <c r="U61" s="26">
        <f>C61+D61+E61+F61+G61+H61+I61+J61+K61+L61+M61+N61+O61+P61+Q61</f>
        <v>42803.44</v>
      </c>
      <c r="V61" s="27"/>
      <c r="W61" s="28">
        <f t="shared" si="3"/>
        <v>39208.781430000003</v>
      </c>
      <c r="X61" s="28">
        <f t="shared" si="4"/>
        <v>70223.32366400001</v>
      </c>
    </row>
    <row r="62" spans="1:24" s="24" customFormat="1" x14ac:dyDescent="0.25">
      <c r="A62" s="24" t="s">
        <v>109</v>
      </c>
      <c r="B62" s="24" t="s">
        <v>110</v>
      </c>
      <c r="C62" s="25">
        <v>23898.77</v>
      </c>
      <c r="D62" s="25">
        <v>801.72</v>
      </c>
      <c r="E62" s="25">
        <v>801.72</v>
      </c>
      <c r="F62" s="25">
        <v>801.72</v>
      </c>
      <c r="G62" s="25">
        <v>1499.96</v>
      </c>
      <c r="H62" s="25">
        <v>1499.96</v>
      </c>
      <c r="I62" s="25">
        <v>1499.96</v>
      </c>
      <c r="J62" s="25">
        <v>1499.96</v>
      </c>
      <c r="K62" s="25">
        <v>1499.96</v>
      </c>
      <c r="L62" s="25">
        <v>1499.96</v>
      </c>
      <c r="M62" s="25">
        <v>1499.96</v>
      </c>
      <c r="N62" s="25">
        <v>1499.96</v>
      </c>
      <c r="O62" s="25">
        <v>1499.96</v>
      </c>
      <c r="P62" s="25">
        <v>1499.96</v>
      </c>
      <c r="Q62" s="25">
        <v>1499.96</v>
      </c>
      <c r="R62" s="25"/>
      <c r="S62" s="25"/>
      <c r="T62" s="25"/>
      <c r="U62" s="26">
        <f>C62+D62+E62+F62+G62+H62+I62+J62+K62+L62+M62+N62+O62+P62+Q62</f>
        <v>42803.49</v>
      </c>
      <c r="V62" s="27"/>
      <c r="W62" s="28">
        <f t="shared" si="3"/>
        <v>39208.322061999999</v>
      </c>
      <c r="X62" s="28">
        <f t="shared" si="4"/>
        <v>70223.405694000001</v>
      </c>
    </row>
    <row r="63" spans="1:24" s="24" customFormat="1" x14ac:dyDescent="0.25">
      <c r="A63" s="24" t="s">
        <v>42</v>
      </c>
      <c r="B63" s="24" t="s">
        <v>111</v>
      </c>
      <c r="C63" s="25">
        <v>20505.91</v>
      </c>
      <c r="D63" s="25">
        <v>358.46</v>
      </c>
      <c r="E63" s="25">
        <v>358.46</v>
      </c>
      <c r="F63" s="25">
        <v>358.46</v>
      </c>
      <c r="G63" s="25">
        <v>614.61</v>
      </c>
      <c r="H63" s="25">
        <v>614.61</v>
      </c>
      <c r="I63" s="25">
        <v>614.61</v>
      </c>
      <c r="J63" s="25">
        <v>614.61</v>
      </c>
      <c r="K63" s="25">
        <v>614.61</v>
      </c>
      <c r="L63" s="25">
        <v>614.61</v>
      </c>
      <c r="M63" s="25">
        <v>614.61</v>
      </c>
      <c r="N63" s="25">
        <v>614.61</v>
      </c>
      <c r="O63" s="25">
        <v>614.61</v>
      </c>
      <c r="P63" s="25">
        <v>614.61</v>
      </c>
      <c r="Q63" s="25">
        <v>614.61</v>
      </c>
      <c r="R63" s="25">
        <v>614.61</v>
      </c>
      <c r="S63" s="25"/>
      <c r="T63" s="25"/>
      <c r="U63" s="26">
        <f t="shared" ref="U63:U68" si="5">C63+D63+E63+F63+G63+H63+I63+J63+K63+L63+M63+N63+O63+P63+Q63+R63+S63+T63</f>
        <v>28956.610000000004</v>
      </c>
      <c r="V63" s="27"/>
      <c r="W63" s="28">
        <f t="shared" si="3"/>
        <v>33641.995946000003</v>
      </c>
      <c r="X63" s="28">
        <f t="shared" si="4"/>
        <v>47506.214366000007</v>
      </c>
    </row>
    <row r="64" spans="1:24" s="24" customFormat="1" x14ac:dyDescent="0.25">
      <c r="A64" s="24" t="s">
        <v>112</v>
      </c>
      <c r="B64" s="24" t="s">
        <v>113</v>
      </c>
      <c r="C64" s="25">
        <v>18023.48</v>
      </c>
      <c r="D64" s="25">
        <v>358.43</v>
      </c>
      <c r="E64" s="25">
        <v>358.43</v>
      </c>
      <c r="F64" s="25">
        <v>358.43</v>
      </c>
      <c r="G64" s="25">
        <v>614.61</v>
      </c>
      <c r="H64" s="25">
        <v>614.61</v>
      </c>
      <c r="I64" s="25">
        <v>614.61</v>
      </c>
      <c r="J64" s="25">
        <v>614.61</v>
      </c>
      <c r="K64" s="25">
        <v>614.61</v>
      </c>
      <c r="L64" s="25">
        <v>614.61</v>
      </c>
      <c r="M64" s="25">
        <v>614.61</v>
      </c>
      <c r="N64" s="25">
        <v>614.61</v>
      </c>
      <c r="O64" s="25">
        <v>614.61</v>
      </c>
      <c r="P64" s="25">
        <v>614.61</v>
      </c>
      <c r="Q64" s="25">
        <v>614.61</v>
      </c>
      <c r="R64" s="25">
        <v>614.61</v>
      </c>
      <c r="S64" s="25"/>
      <c r="T64" s="25"/>
      <c r="U64" s="26">
        <f t="shared" si="5"/>
        <v>26474.090000000007</v>
      </c>
      <c r="V64" s="27"/>
      <c r="W64" s="28">
        <f t="shared" si="3"/>
        <v>29569.321287999999</v>
      </c>
      <c r="X64" s="28">
        <f t="shared" si="4"/>
        <v>43433.392054000011</v>
      </c>
    </row>
    <row r="65" spans="1:24" s="24" customFormat="1" x14ac:dyDescent="0.25">
      <c r="A65" s="24" t="s">
        <v>114</v>
      </c>
      <c r="B65" s="24" t="s">
        <v>115</v>
      </c>
      <c r="C65" s="25">
        <v>20662.3</v>
      </c>
      <c r="D65" s="25">
        <v>307</v>
      </c>
      <c r="E65" s="25">
        <v>307</v>
      </c>
      <c r="F65" s="25">
        <v>307</v>
      </c>
      <c r="G65" s="25">
        <v>409.25</v>
      </c>
      <c r="H65" s="25">
        <v>409.25</v>
      </c>
      <c r="I65" s="25">
        <v>818.47</v>
      </c>
      <c r="J65" s="25">
        <v>818.47</v>
      </c>
      <c r="K65" s="25">
        <v>716.22</v>
      </c>
      <c r="L65" s="25">
        <v>716.22</v>
      </c>
      <c r="M65" s="25">
        <v>716.22</v>
      </c>
      <c r="N65" s="25">
        <v>716.22</v>
      </c>
      <c r="O65" s="25">
        <v>716.22</v>
      </c>
      <c r="P65" s="25">
        <v>716.22</v>
      </c>
      <c r="Q65" s="25">
        <v>716.22</v>
      </c>
      <c r="R65" s="25">
        <v>716.22</v>
      </c>
      <c r="S65" s="25">
        <v>716.22</v>
      </c>
      <c r="T65" s="25">
        <v>716.22</v>
      </c>
      <c r="U65" s="26">
        <f t="shared" si="5"/>
        <v>31200.940000000013</v>
      </c>
      <c r="V65" s="27"/>
      <c r="W65" s="28">
        <f t="shared" si="3"/>
        <v>33898.569380000001</v>
      </c>
      <c r="X65" s="28">
        <f t="shared" si="4"/>
        <v>51188.262164000022</v>
      </c>
    </row>
    <row r="66" spans="1:24" s="24" customFormat="1" x14ac:dyDescent="0.25">
      <c r="A66" s="24" t="s">
        <v>116</v>
      </c>
      <c r="B66" s="24" t="s">
        <v>117</v>
      </c>
      <c r="C66" s="25">
        <v>18023.48</v>
      </c>
      <c r="D66" s="25">
        <v>358.43</v>
      </c>
      <c r="E66" s="25">
        <v>358.43</v>
      </c>
      <c r="F66" s="25">
        <v>358.43</v>
      </c>
      <c r="G66" s="25">
        <v>614.61</v>
      </c>
      <c r="H66" s="25">
        <v>614.61</v>
      </c>
      <c r="I66" s="25">
        <v>614.61</v>
      </c>
      <c r="J66" s="25">
        <v>614.61</v>
      </c>
      <c r="K66" s="25">
        <v>614.61</v>
      </c>
      <c r="L66" s="25">
        <v>614.61</v>
      </c>
      <c r="M66" s="25">
        <v>614.61</v>
      </c>
      <c r="N66" s="25">
        <v>614.61</v>
      </c>
      <c r="O66" s="25">
        <v>614.61</v>
      </c>
      <c r="P66" s="25">
        <v>614.61</v>
      </c>
      <c r="Q66" s="25">
        <v>614.61</v>
      </c>
      <c r="R66" s="25">
        <v>614.61</v>
      </c>
      <c r="S66" s="25">
        <v>614.61</v>
      </c>
      <c r="T66" s="25"/>
      <c r="U66" s="26">
        <f t="shared" si="5"/>
        <v>27088.700000000008</v>
      </c>
      <c r="V66" s="27"/>
      <c r="W66" s="28">
        <f t="shared" si="3"/>
        <v>29569.321287999999</v>
      </c>
      <c r="X66" s="28">
        <f t="shared" si="4"/>
        <v>44441.721220000014</v>
      </c>
    </row>
    <row r="67" spans="1:24" s="24" customFormat="1" x14ac:dyDescent="0.25">
      <c r="A67" s="24" t="s">
        <v>118</v>
      </c>
      <c r="B67" s="24" t="s">
        <v>119</v>
      </c>
      <c r="C67" s="25">
        <v>16393.62</v>
      </c>
      <c r="D67" s="25">
        <v>307</v>
      </c>
      <c r="E67" s="25">
        <v>307</v>
      </c>
      <c r="F67" s="25">
        <v>307</v>
      </c>
      <c r="G67" s="25">
        <v>409.25</v>
      </c>
      <c r="H67" s="25">
        <v>409.25</v>
      </c>
      <c r="I67" s="25">
        <v>716.22</v>
      </c>
      <c r="J67" s="25">
        <v>716.22</v>
      </c>
      <c r="K67" s="25">
        <v>716.22</v>
      </c>
      <c r="L67" s="25">
        <v>716.22</v>
      </c>
      <c r="M67" s="25">
        <v>716.22</v>
      </c>
      <c r="N67" s="25">
        <v>716.22</v>
      </c>
      <c r="O67" s="25">
        <v>716.22</v>
      </c>
      <c r="P67" s="25">
        <v>716.22</v>
      </c>
      <c r="Q67" s="25">
        <v>716.22</v>
      </c>
      <c r="R67" s="25">
        <v>716.22</v>
      </c>
      <c r="S67" s="25">
        <v>716.22</v>
      </c>
      <c r="T67" s="25"/>
      <c r="U67" s="26">
        <f t="shared" si="5"/>
        <v>26011.540000000012</v>
      </c>
      <c r="V67" s="27"/>
      <c r="W67" s="28">
        <f t="shared" si="3"/>
        <v>26895.372972000001</v>
      </c>
      <c r="X67" s="28">
        <f t="shared" si="4"/>
        <v>42674.532524000024</v>
      </c>
    </row>
    <row r="68" spans="1:24" s="24" customFormat="1" x14ac:dyDescent="0.25">
      <c r="A68" s="24" t="s">
        <v>120</v>
      </c>
      <c r="B68" s="24" t="s">
        <v>121</v>
      </c>
      <c r="C68" s="25">
        <v>15554.58</v>
      </c>
      <c r="D68" s="25">
        <v>307</v>
      </c>
      <c r="E68" s="25">
        <v>307</v>
      </c>
      <c r="F68" s="25">
        <v>307</v>
      </c>
      <c r="G68" s="25">
        <v>307</v>
      </c>
      <c r="H68" s="25">
        <v>409.25</v>
      </c>
      <c r="I68" s="25">
        <v>818.47</v>
      </c>
      <c r="J68" s="25">
        <v>818.47</v>
      </c>
      <c r="K68" s="25">
        <v>716.22</v>
      </c>
      <c r="L68" s="25">
        <v>716.22</v>
      </c>
      <c r="M68" s="25">
        <v>716.22</v>
      </c>
      <c r="N68" s="25">
        <v>716.22</v>
      </c>
      <c r="O68" s="25">
        <v>716.22</v>
      </c>
      <c r="P68" s="25">
        <v>716.22</v>
      </c>
      <c r="Q68" s="25">
        <v>716.22</v>
      </c>
      <c r="R68" s="25">
        <v>716.22</v>
      </c>
      <c r="S68" s="25">
        <v>716.22</v>
      </c>
      <c r="T68" s="25"/>
      <c r="U68" s="26">
        <f t="shared" si="5"/>
        <v>25274.750000000015</v>
      </c>
      <c r="V68" s="27"/>
      <c r="W68" s="28">
        <f t="shared" si="3"/>
        <v>25518.843948000002</v>
      </c>
      <c r="X68" s="28">
        <f t="shared" si="4"/>
        <v>41465.754850000027</v>
      </c>
    </row>
  </sheetData>
  <autoFilter ref="C1:C68"/>
  <pageMargins left="0.25" right="0.25" top="0.75" bottom="0.75" header="0.3" footer="0.3"/>
  <pageSetup paperSize="9" scale="42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traitements Cultes</vt:lpstr>
      <vt:lpstr>Feuil2</vt:lpstr>
      <vt:lpstr>Feuil3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Houba Jessica</dc:creator>
  <cp:lastModifiedBy>Paramelle Sophie</cp:lastModifiedBy>
  <cp:lastPrinted>2016-07-05T13:11:48Z</cp:lastPrinted>
  <dcterms:created xsi:type="dcterms:W3CDTF">2014-11-18T14:34:14Z</dcterms:created>
  <dcterms:modified xsi:type="dcterms:W3CDTF">2016-07-05T13:49:59Z</dcterms:modified>
</cp:coreProperties>
</file>